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9440" windowHeight="95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46" i="1"/>
  <c r="G45"/>
  <c r="F45" s="1"/>
  <c r="F44"/>
  <c r="G43"/>
  <c r="F43" s="1"/>
  <c r="F42"/>
  <c r="G41"/>
  <c r="F41" s="1"/>
  <c r="L39"/>
  <c r="K39"/>
  <c r="J39"/>
  <c r="I39"/>
  <c r="H39"/>
  <c r="H12" s="1"/>
  <c r="G39"/>
  <c r="H38"/>
  <c r="I38"/>
  <c r="J38"/>
  <c r="K38"/>
  <c r="L38"/>
  <c r="G38"/>
  <c r="F37"/>
  <c r="G36"/>
  <c r="G34" s="1"/>
  <c r="G35"/>
  <c r="F34" s="1"/>
  <c r="H34"/>
  <c r="I34"/>
  <c r="J34"/>
  <c r="K34"/>
  <c r="L34"/>
  <c r="F33"/>
  <c r="H32"/>
  <c r="I32"/>
  <c r="J32"/>
  <c r="K32"/>
  <c r="L32"/>
  <c r="G32"/>
  <c r="F31"/>
  <c r="H30"/>
  <c r="I30"/>
  <c r="J30"/>
  <c r="K30"/>
  <c r="L30"/>
  <c r="G30"/>
  <c r="F28"/>
  <c r="H27"/>
  <c r="H23" s="1"/>
  <c r="H11" s="1"/>
  <c r="I27"/>
  <c r="J27"/>
  <c r="K27"/>
  <c r="L27"/>
  <c r="G27"/>
  <c r="F26"/>
  <c r="H25"/>
  <c r="I25"/>
  <c r="J25"/>
  <c r="K25"/>
  <c r="L25"/>
  <c r="G25"/>
  <c r="G23" s="1"/>
  <c r="H24"/>
  <c r="I24"/>
  <c r="J24"/>
  <c r="K24"/>
  <c r="L24"/>
  <c r="G24"/>
  <c r="K23"/>
  <c r="K11" s="1"/>
  <c r="F22"/>
  <c r="F21"/>
  <c r="G20"/>
  <c r="F20" s="1"/>
  <c r="L12"/>
  <c r="G17"/>
  <c r="F17" s="1"/>
  <c r="G16"/>
  <c r="J12" l="1"/>
  <c r="L23"/>
  <c r="L11" s="1"/>
  <c r="J23"/>
  <c r="J11" s="1"/>
  <c r="F27"/>
  <c r="F32"/>
  <c r="F36"/>
  <c r="F38"/>
  <c r="F39"/>
  <c r="F25"/>
  <c r="I23"/>
  <c r="F30"/>
  <c r="F16"/>
  <c r="G12"/>
  <c r="F12" s="1"/>
  <c r="G15"/>
  <c r="F15" s="1"/>
  <c r="G13"/>
  <c r="F13" s="1"/>
  <c r="I12"/>
  <c r="K12"/>
  <c r="G11"/>
  <c r="I11"/>
  <c r="F24"/>
  <c r="F23" l="1"/>
  <c r="F11"/>
</calcChain>
</file>

<file path=xl/sharedStrings.xml><?xml version="1.0" encoding="utf-8"?>
<sst xmlns="http://schemas.openxmlformats.org/spreadsheetml/2006/main" count="123" uniqueCount="70">
  <si>
    <t>Наименования муниципальной программы, структурного элемента, мероприятия</t>
  </si>
  <si>
    <t>Ответственные исполнители мероприятия</t>
  </si>
  <si>
    <t>Код целевой статьи расходов</t>
  </si>
  <si>
    <t>всего</t>
  </si>
  <si>
    <r>
      <t>Муниципальная программа «</t>
    </r>
    <r>
      <rPr>
        <sz val="9"/>
        <color theme="1"/>
        <rFont val="Times New Roman"/>
        <family val="1"/>
        <charset val="204"/>
      </rPr>
      <t>Управление муниципальным имуществом и земельными ресурсами города Димитровграда Ульяновской области</t>
    </r>
    <r>
      <rPr>
        <sz val="9"/>
        <color rgb="FF0D0D0D"/>
        <rFont val="Times New Roman"/>
        <family val="1"/>
        <charset val="204"/>
      </rPr>
      <t xml:space="preserve">» </t>
    </r>
  </si>
  <si>
    <t xml:space="preserve">Комитет </t>
  </si>
  <si>
    <t>Всего, в том числе:</t>
  </si>
  <si>
    <t>68 0 00 00000</t>
  </si>
  <si>
    <t>бюджетные ассигнования бюджета города</t>
  </si>
  <si>
    <t>бюджетные ассигнования областного бюджета Ульяновской области (далее - областной бюджет)</t>
  </si>
  <si>
    <t>Структурные элементы, не входящие в направления (подпрограммы)</t>
  </si>
  <si>
    <t>1.</t>
  </si>
  <si>
    <t>Региональный проект «Поддержка местных инициатив на территории Ульяновской области»</t>
  </si>
  <si>
    <t>Комитет</t>
  </si>
  <si>
    <t>68 3 01 00000</t>
  </si>
  <si>
    <t xml:space="preserve">бюджетные ассигнования областного бюджета </t>
  </si>
  <si>
    <t>Ремонт здания, занимаемого ДМООИО «Преодоление», в рамках реализации ППМИ</t>
  </si>
  <si>
    <t>1.1.</t>
  </si>
  <si>
    <t>Реализация проектов развития муниципальных образований Ульяновской области, подготовленных на основе местных инициатив граждан</t>
  </si>
  <si>
    <t>68 3 01 S0420</t>
  </si>
  <si>
    <t>бюджетные ассигнования областного бюджета</t>
  </si>
  <si>
    <t>2.</t>
  </si>
  <si>
    <r>
      <t>Комплекс процессных мероприятий «По</t>
    </r>
    <r>
      <rPr>
        <sz val="9"/>
        <color theme="1"/>
        <rFont val="Times New Roman"/>
        <family val="1"/>
        <charset val="204"/>
      </rPr>
      <t>вышение эффективности и уровня прозрачности управления муниципальным имуществом и земельными участками на территории города Димитровграда Ульяновской области</t>
    </r>
    <r>
      <rPr>
        <sz val="9"/>
        <color rgb="FF0D0D0D"/>
        <rFont val="Times New Roman"/>
        <family val="1"/>
        <charset val="204"/>
      </rPr>
      <t>»</t>
    </r>
  </si>
  <si>
    <t>68 4 01 00000</t>
  </si>
  <si>
    <t>2.1.</t>
  </si>
  <si>
    <t>Содержание имущества муниципальной казны города Димитровграда Ульяновской области</t>
  </si>
  <si>
    <t>68 4 01 00301</t>
  </si>
  <si>
    <t>2.2.</t>
  </si>
  <si>
    <t>Оценка недвижимости, признание прав и регулирование отношений по муниципальной собственности города Димитровграда Ульяновской области</t>
  </si>
  <si>
    <t>68 4 01 00302</t>
  </si>
  <si>
    <t>2.3.</t>
  </si>
  <si>
    <t>Мероприятия по землеустройству и землепользованию города Димитровграда Ульяновской области</t>
  </si>
  <si>
    <t>68 4 01 00303</t>
  </si>
  <si>
    <t>2.4.</t>
  </si>
  <si>
    <t>Уплата взносов на капитальный ремонт нежилых помещений многоквартирного дома</t>
  </si>
  <si>
    <t>3.</t>
  </si>
  <si>
    <t>Комплекс процессных мероприятий «Обеспечение реализации муниципальной программы города Димитровграда Ульяновской области»</t>
  </si>
  <si>
    <t>68 4 02 00000</t>
  </si>
  <si>
    <t>3.1.</t>
  </si>
  <si>
    <t>Обеспечение деятельности органов местного самоуправления города Димитровграда Ульяновской области</t>
  </si>
  <si>
    <t>68 4 02 00102</t>
  </si>
  <si>
    <t>4.</t>
  </si>
  <si>
    <t>Комплекс процессных мероприятий «Мероприятия в области жилищного хозяйства, реализуемые за счет средств, поступающих в качестве платы за наем»</t>
  </si>
  <si>
    <t>68 4 03 00000</t>
  </si>
  <si>
    <t>4.1.</t>
  </si>
  <si>
    <t>Капитальный ремонт и установка индивидуальных приборов учета в муниципальных жилых помещениях</t>
  </si>
  <si>
    <t>68 4 03 00996</t>
  </si>
  <si>
    <t>4.2.</t>
  </si>
  <si>
    <t>Уплата взносов на капитальный ремонт жилых помещений</t>
  </si>
  <si>
    <t>68 4 03 00997</t>
  </si>
  <si>
    <t>4.3.</t>
  </si>
  <si>
    <t>Содержание и коммунальные услуги жилых помещений муниципального жилищного фонда</t>
  </si>
  <si>
    <t>68 4 03 00998</t>
  </si>
  <si>
    <t>Источник финансового обеспечения реализации муниципальной программы, структурного элемента, мероприятия</t>
  </si>
  <si>
    <t>№п/п</t>
  </si>
  <si>
    <t>ФИНАНСОВОЕ ОБЕСПЕЧЕНИЕ</t>
  </si>
  <si>
    <t>муниципальной программы</t>
  </si>
  <si>
    <t>«Управление муниципальным имуществом и земельными ресурсами города Димитровграда Ульяновской области»</t>
  </si>
  <si>
    <t>Объём финансового обеспечения реализации муниципальной программы, структурного элемента, мероприятия по годам реализации, тыс. руб.</t>
  </si>
  <si>
    <t>2025 год</t>
  </si>
  <si>
    <t>2026 год</t>
  </si>
  <si>
    <t>2027 год</t>
  </si>
  <si>
    <t>2028 год</t>
  </si>
  <si>
    <t>2029 год</t>
  </si>
  <si>
    <t>2030 год</t>
  </si>
  <si>
    <t>».</t>
  </si>
  <si>
    <t>Комитет, Комитет по ЖКК</t>
  </si>
  <si>
    <t>68 4 01 00307</t>
  </si>
  <si>
    <t>Комитет по ЖКК</t>
  </si>
  <si>
    <t xml:space="preserve">ПРИЛОЖЕНИЕ № 2
к постановлению
Администрации  города
от 04.04.2025 № 918  
«Приложение № 3
к муниципальной программе
«Управление муниципальным 
имуществом и земельными ресурсами города Димитровграда Ульяновской области»
</t>
  </si>
</sst>
</file>

<file path=xl/styles.xml><?xml version="1.0" encoding="utf-8"?>
<styleSheet xmlns="http://schemas.openxmlformats.org/spreadsheetml/2006/main">
  <numFmts count="1">
    <numFmt numFmtId="164" formatCode="#,##0.00000"/>
  </numFmts>
  <fonts count="9">
    <font>
      <sz val="11"/>
      <color theme="1"/>
      <name val="Calibri"/>
      <family val="2"/>
      <charset val="204"/>
      <scheme val="minor"/>
    </font>
    <font>
      <sz val="9"/>
      <color rgb="FF0D0D0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D0D0D"/>
      <name val="Times New Roman"/>
      <family val="1"/>
      <charset val="204"/>
    </font>
    <font>
      <b/>
      <sz val="14"/>
      <color rgb="FF0D0D0D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7" fillId="0" borderId="0" xfId="0" applyFont="1"/>
    <xf numFmtId="164" fontId="2" fillId="0" borderId="8" xfId="0" applyNumberFormat="1" applyFont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center" vertical="top" wrapText="1"/>
    </xf>
    <xf numFmtId="164" fontId="3" fillId="2" borderId="8" xfId="0" applyNumberFormat="1" applyFont="1" applyFill="1" applyBorder="1" applyAlignment="1">
      <alignment horizontal="center" vertical="top" wrapText="1"/>
    </xf>
    <xf numFmtId="164" fontId="4" fillId="2" borderId="8" xfId="0" applyNumberFormat="1" applyFont="1" applyFill="1" applyBorder="1" applyAlignment="1">
      <alignment horizontal="center" vertical="top" wrapText="1"/>
    </xf>
    <xf numFmtId="164" fontId="1" fillId="2" borderId="8" xfId="0" applyNumberFormat="1" applyFont="1" applyFill="1" applyBorder="1" applyAlignment="1">
      <alignment horizontal="center" vertical="top" wrapText="1"/>
    </xf>
    <xf numFmtId="164" fontId="5" fillId="0" borderId="8" xfId="0" applyNumberFormat="1" applyFont="1" applyBorder="1" applyAlignment="1">
      <alignment horizontal="center" vertical="top" wrapText="1"/>
    </xf>
    <xf numFmtId="164" fontId="4" fillId="0" borderId="8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164" fontId="2" fillId="0" borderId="11" xfId="0" applyNumberFormat="1" applyFont="1" applyBorder="1" applyAlignment="1">
      <alignment horizontal="center" vertical="top" wrapText="1"/>
    </xf>
    <xf numFmtId="164" fontId="1" fillId="0" borderId="11" xfId="0" applyNumberFormat="1" applyFont="1" applyBorder="1" applyAlignment="1">
      <alignment horizontal="center" vertical="top" wrapText="1"/>
    </xf>
    <xf numFmtId="164" fontId="5" fillId="0" borderId="11" xfId="0" applyNumberFormat="1" applyFont="1" applyBorder="1" applyAlignment="1">
      <alignment horizontal="center" vertical="top" wrapText="1"/>
    </xf>
    <xf numFmtId="164" fontId="1" fillId="3" borderId="8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top" wrapText="1"/>
    </xf>
    <xf numFmtId="164" fontId="1" fillId="0" borderId="12" xfId="0" applyNumberFormat="1" applyFont="1" applyBorder="1" applyAlignment="1">
      <alignment horizontal="center" vertical="top" wrapText="1"/>
    </xf>
    <xf numFmtId="164" fontId="1" fillId="0" borderId="9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164" fontId="1" fillId="0" borderId="13" xfId="0" applyNumberFormat="1" applyFont="1" applyBorder="1" applyAlignment="1">
      <alignment vertical="top" wrapText="1"/>
    </xf>
    <xf numFmtId="164" fontId="1" fillId="0" borderId="4" xfId="0" applyNumberFormat="1" applyFont="1" applyBorder="1" applyAlignment="1">
      <alignment vertical="top" wrapText="1"/>
    </xf>
    <xf numFmtId="164" fontId="1" fillId="0" borderId="10" xfId="0" applyNumberFormat="1" applyFont="1" applyBorder="1" applyAlignment="1">
      <alignment vertical="top" wrapText="1"/>
    </xf>
    <xf numFmtId="164" fontId="1" fillId="0" borderId="8" xfId="0" applyNumberFormat="1" applyFont="1" applyBorder="1" applyAlignment="1">
      <alignment vertical="top" wrapText="1"/>
    </xf>
    <xf numFmtId="164" fontId="1" fillId="0" borderId="2" xfId="0" applyNumberFormat="1" applyFont="1" applyBorder="1" applyAlignment="1">
      <alignment horizontal="center" vertical="top" wrapText="1"/>
    </xf>
    <xf numFmtId="164" fontId="1" fillId="0" borderId="14" xfId="0" applyNumberFormat="1" applyFont="1" applyBorder="1" applyAlignment="1">
      <alignment horizontal="center" vertical="top" wrapText="1"/>
    </xf>
    <xf numFmtId="164" fontId="1" fillId="0" borderId="15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vertical="top" wrapText="1"/>
    </xf>
    <xf numFmtId="164" fontId="1" fillId="0" borderId="2" xfId="0" applyNumberFormat="1" applyFont="1" applyBorder="1" applyAlignment="1">
      <alignment vertical="top" wrapText="1"/>
    </xf>
    <xf numFmtId="164" fontId="1" fillId="0" borderId="12" xfId="0" applyNumberFormat="1" applyFont="1" applyBorder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164" fontId="2" fillId="0" borderId="2" xfId="0" applyNumberFormat="1" applyFont="1" applyBorder="1" applyAlignment="1">
      <alignment vertical="top" wrapText="1"/>
    </xf>
    <xf numFmtId="164" fontId="2" fillId="0" borderId="12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2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left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"/>
  <sheetViews>
    <sheetView tabSelected="1" workbookViewId="0">
      <selection activeCell="I1" sqref="I1:L1"/>
    </sheetView>
  </sheetViews>
  <sheetFormatPr defaultRowHeight="15"/>
  <cols>
    <col min="1" max="1" width="4" customWidth="1"/>
    <col min="2" max="2" width="15.28515625" customWidth="1"/>
    <col min="3" max="3" width="12.140625" customWidth="1"/>
    <col min="4" max="4" width="18.5703125" customWidth="1"/>
    <col min="5" max="5" width="13.42578125" customWidth="1"/>
    <col min="6" max="6" width="11.5703125" customWidth="1"/>
    <col min="7" max="7" width="10.7109375" customWidth="1"/>
    <col min="8" max="8" width="10.28515625" customWidth="1"/>
    <col min="9" max="9" width="10.7109375" customWidth="1"/>
    <col min="10" max="10" width="10.28515625" customWidth="1"/>
    <col min="11" max="12" width="10.7109375" customWidth="1"/>
  </cols>
  <sheetData>
    <row r="1" spans="1:12" ht="157.5" customHeight="1">
      <c r="I1" s="42" t="s">
        <v>69</v>
      </c>
      <c r="J1" s="42"/>
      <c r="K1" s="42"/>
      <c r="L1" s="42"/>
    </row>
    <row r="2" spans="1:12" ht="18.75">
      <c r="B2" s="3"/>
      <c r="C2" s="3"/>
      <c r="D2" s="3"/>
      <c r="E2" s="3" t="s">
        <v>55</v>
      </c>
    </row>
    <row r="3" spans="1:12" ht="18.75">
      <c r="B3" s="3"/>
      <c r="C3" s="3"/>
      <c r="D3" s="3"/>
      <c r="E3" s="3" t="s">
        <v>56</v>
      </c>
    </row>
    <row r="4" spans="1:12" ht="18.75">
      <c r="A4" s="4" t="s">
        <v>57</v>
      </c>
      <c r="B4" s="4"/>
    </row>
    <row r="5" spans="1:12" ht="15.75" thickBot="1"/>
    <row r="6" spans="1:12">
      <c r="A6" s="19" t="s">
        <v>54</v>
      </c>
      <c r="B6" s="19" t="s">
        <v>0</v>
      </c>
      <c r="C6" s="19" t="s">
        <v>1</v>
      </c>
      <c r="D6" s="19" t="s">
        <v>53</v>
      </c>
      <c r="E6" s="19" t="s">
        <v>2</v>
      </c>
      <c r="F6" s="43" t="s">
        <v>58</v>
      </c>
      <c r="G6" s="44"/>
      <c r="H6" s="44"/>
      <c r="I6" s="44"/>
      <c r="J6" s="44"/>
      <c r="K6" s="44"/>
      <c r="L6" s="45"/>
    </row>
    <row r="7" spans="1:12" ht="12" customHeight="1" thickBot="1">
      <c r="A7" s="20"/>
      <c r="B7" s="20"/>
      <c r="C7" s="20"/>
      <c r="D7" s="20"/>
      <c r="E7" s="20"/>
      <c r="F7" s="46"/>
      <c r="G7" s="47"/>
      <c r="H7" s="47"/>
      <c r="I7" s="47"/>
      <c r="J7" s="47"/>
      <c r="K7" s="47"/>
      <c r="L7" s="48"/>
    </row>
    <row r="8" spans="1:12">
      <c r="A8" s="20"/>
      <c r="B8" s="20"/>
      <c r="C8" s="20"/>
      <c r="D8" s="20"/>
      <c r="E8" s="20"/>
      <c r="F8" s="19" t="s">
        <v>3</v>
      </c>
      <c r="G8" s="19" t="s">
        <v>59</v>
      </c>
      <c r="H8" s="19" t="s">
        <v>60</v>
      </c>
      <c r="I8" s="19" t="s">
        <v>61</v>
      </c>
      <c r="J8" s="19" t="s">
        <v>62</v>
      </c>
      <c r="K8" s="19" t="s">
        <v>63</v>
      </c>
      <c r="L8" s="19" t="s">
        <v>64</v>
      </c>
    </row>
    <row r="9" spans="1:12" ht="34.9" customHeight="1" thickBo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ht="15.75" thickBot="1">
      <c r="A10" s="1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2">
        <v>7</v>
      </c>
      <c r="H10" s="2">
        <v>8</v>
      </c>
      <c r="I10" s="2">
        <v>9</v>
      </c>
      <c r="J10" s="2">
        <v>10</v>
      </c>
      <c r="K10" s="2">
        <v>11</v>
      </c>
      <c r="L10" s="2">
        <v>12</v>
      </c>
    </row>
    <row r="11" spans="1:12" ht="20.45" customHeight="1" thickBot="1">
      <c r="A11" s="24" t="s">
        <v>4</v>
      </c>
      <c r="B11" s="25"/>
      <c r="C11" s="22" t="s">
        <v>66</v>
      </c>
      <c r="D11" s="5" t="s">
        <v>6</v>
      </c>
      <c r="E11" s="6" t="s">
        <v>7</v>
      </c>
      <c r="F11" s="7">
        <f>SUM(G11:L11)</f>
        <v>165235.92361999999</v>
      </c>
      <c r="G11" s="7">
        <f t="shared" ref="G11:L12" si="0">G15+G23+G34+G38</f>
        <v>33825.221620000004</v>
      </c>
      <c r="H11" s="7">
        <f t="shared" si="0"/>
        <v>16075</v>
      </c>
      <c r="I11" s="7">
        <f t="shared" si="0"/>
        <v>24806.217000000001</v>
      </c>
      <c r="J11" s="7">
        <f t="shared" si="0"/>
        <v>30176.494999999999</v>
      </c>
      <c r="K11" s="7">
        <f t="shared" si="0"/>
        <v>30176.494999999999</v>
      </c>
      <c r="L11" s="7">
        <f t="shared" si="0"/>
        <v>30176.494999999999</v>
      </c>
    </row>
    <row r="12" spans="1:12" ht="40.5" customHeight="1" thickBot="1">
      <c r="A12" s="26"/>
      <c r="B12" s="27"/>
      <c r="C12" s="30"/>
      <c r="D12" s="5" t="s">
        <v>8</v>
      </c>
      <c r="E12" s="6" t="s">
        <v>7</v>
      </c>
      <c r="F12" s="7">
        <f>SUM(G12:L12)</f>
        <v>163962.85162</v>
      </c>
      <c r="G12" s="8">
        <f t="shared" si="0"/>
        <v>32552.149620000004</v>
      </c>
      <c r="H12" s="8">
        <f t="shared" si="0"/>
        <v>16075</v>
      </c>
      <c r="I12" s="8">
        <f t="shared" si="0"/>
        <v>24806.217000000001</v>
      </c>
      <c r="J12" s="8">
        <f t="shared" si="0"/>
        <v>30176.494999999999</v>
      </c>
      <c r="K12" s="8">
        <f t="shared" si="0"/>
        <v>30176.494999999999</v>
      </c>
      <c r="L12" s="8">
        <f t="shared" si="0"/>
        <v>30176.494999999999</v>
      </c>
    </row>
    <row r="13" spans="1:12" ht="75" customHeight="1" thickBot="1">
      <c r="A13" s="28"/>
      <c r="B13" s="29"/>
      <c r="C13" s="23"/>
      <c r="D13" s="5" t="s">
        <v>9</v>
      </c>
      <c r="E13" s="6" t="s">
        <v>7</v>
      </c>
      <c r="F13" s="7">
        <f>SUM(G13:L13)</f>
        <v>1273.0719999999999</v>
      </c>
      <c r="G13" s="8">
        <f>G17</f>
        <v>1273.0719999999999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</row>
    <row r="14" spans="1:12" ht="15.75" thickBot="1">
      <c r="A14" s="31" t="s">
        <v>10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3"/>
    </row>
    <row r="15" spans="1:12" ht="24" customHeight="1" thickBot="1">
      <c r="A15" s="34" t="s">
        <v>11</v>
      </c>
      <c r="B15" s="37" t="s">
        <v>12</v>
      </c>
      <c r="C15" s="22" t="s">
        <v>13</v>
      </c>
      <c r="D15" s="5" t="s">
        <v>6</v>
      </c>
      <c r="E15" s="6" t="s">
        <v>14</v>
      </c>
      <c r="F15" s="10">
        <f>SUM(G15:L15)</f>
        <v>1910.8879099999999</v>
      </c>
      <c r="G15" s="6">
        <f>G20</f>
        <v>1910.8879099999999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</row>
    <row r="16" spans="1:12" ht="42.75" customHeight="1" thickBot="1">
      <c r="A16" s="35"/>
      <c r="B16" s="38"/>
      <c r="C16" s="30"/>
      <c r="D16" s="5" t="s">
        <v>8</v>
      </c>
      <c r="E16" s="6" t="s">
        <v>14</v>
      </c>
      <c r="F16" s="10">
        <f>SUM(G16:L16)</f>
        <v>637.81591000000003</v>
      </c>
      <c r="G16" s="6">
        <f>G21</f>
        <v>637.81591000000003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</row>
    <row r="17" spans="1:12" ht="42.75" customHeight="1" thickBot="1">
      <c r="A17" s="36"/>
      <c r="B17" s="39"/>
      <c r="C17" s="23"/>
      <c r="D17" s="5" t="s">
        <v>15</v>
      </c>
      <c r="E17" s="6" t="s">
        <v>14</v>
      </c>
      <c r="F17" s="10">
        <f>SUM(G17:L17)</f>
        <v>1273.0719999999999</v>
      </c>
      <c r="G17" s="11">
        <f>G22</f>
        <v>1273.0719999999999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</row>
    <row r="18" spans="1:12" ht="15.75" thickBot="1">
      <c r="A18" s="1">
        <v>1</v>
      </c>
      <c r="B18" s="2">
        <v>2</v>
      </c>
      <c r="C18" s="2">
        <v>3</v>
      </c>
      <c r="D18" s="2">
        <v>4</v>
      </c>
      <c r="E18" s="2">
        <v>5</v>
      </c>
      <c r="F18" s="2">
        <v>6</v>
      </c>
      <c r="G18" s="2">
        <v>7</v>
      </c>
      <c r="H18" s="2">
        <v>8</v>
      </c>
      <c r="I18" s="2">
        <v>9</v>
      </c>
      <c r="J18" s="2">
        <v>10</v>
      </c>
      <c r="K18" s="2">
        <v>11</v>
      </c>
      <c r="L18" s="2">
        <v>12</v>
      </c>
    </row>
    <row r="19" spans="1:12" ht="18.75" customHeight="1" thickBot="1">
      <c r="A19" s="31" t="s">
        <v>16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3"/>
    </row>
    <row r="20" spans="1:12" ht="26.45" customHeight="1" thickBot="1">
      <c r="A20" s="37" t="s">
        <v>17</v>
      </c>
      <c r="B20" s="37" t="s">
        <v>18</v>
      </c>
      <c r="C20" s="22" t="s">
        <v>13</v>
      </c>
      <c r="D20" s="5" t="s">
        <v>6</v>
      </c>
      <c r="E20" s="6" t="s">
        <v>19</v>
      </c>
      <c r="F20" s="10">
        <f t="shared" ref="F20:F33" si="1">SUM(G20:L20)</f>
        <v>1910.8879099999999</v>
      </c>
      <c r="G20" s="6">
        <f>SUM(G21:G22)</f>
        <v>1910.8879099999999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</row>
    <row r="21" spans="1:12" ht="36.75" thickBot="1">
      <c r="A21" s="38"/>
      <c r="B21" s="38"/>
      <c r="C21" s="30"/>
      <c r="D21" s="5" t="s">
        <v>8</v>
      </c>
      <c r="E21" s="6" t="s">
        <v>19</v>
      </c>
      <c r="F21" s="10">
        <f t="shared" si="1"/>
        <v>637.81591000000003</v>
      </c>
      <c r="G21" s="6">
        <v>637.81591000000003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</row>
    <row r="22" spans="1:12" ht="49.5" customHeight="1" thickBot="1">
      <c r="A22" s="39"/>
      <c r="B22" s="39"/>
      <c r="C22" s="23"/>
      <c r="D22" s="5" t="s">
        <v>20</v>
      </c>
      <c r="E22" s="6" t="s">
        <v>19</v>
      </c>
      <c r="F22" s="10">
        <f t="shared" si="1"/>
        <v>1273.0719999999999</v>
      </c>
      <c r="G22" s="11">
        <v>1273.0719999999999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</row>
    <row r="23" spans="1:12" ht="15.75" thickBot="1">
      <c r="A23" s="22" t="s">
        <v>21</v>
      </c>
      <c r="B23" s="34" t="s">
        <v>22</v>
      </c>
      <c r="C23" s="22" t="s">
        <v>5</v>
      </c>
      <c r="D23" s="12" t="s">
        <v>6</v>
      </c>
      <c r="E23" s="13" t="s">
        <v>23</v>
      </c>
      <c r="F23" s="14">
        <f t="shared" si="1"/>
        <v>18868.399469999997</v>
      </c>
      <c r="G23" s="13">
        <f t="shared" ref="G23:L24" si="2">G25+G27+G30+G32</f>
        <v>4400.0604700000004</v>
      </c>
      <c r="H23" s="13">
        <f t="shared" si="2"/>
        <v>536.49599999999998</v>
      </c>
      <c r="I23" s="13">
        <f t="shared" si="2"/>
        <v>1227.6680000000001</v>
      </c>
      <c r="J23" s="13">
        <f t="shared" si="2"/>
        <v>4234.7249999999995</v>
      </c>
      <c r="K23" s="13">
        <f t="shared" si="2"/>
        <v>4234.7249999999995</v>
      </c>
      <c r="L23" s="13">
        <f t="shared" si="2"/>
        <v>4234.7249999999995</v>
      </c>
    </row>
    <row r="24" spans="1:12" ht="184.5" customHeight="1" thickBot="1">
      <c r="A24" s="30"/>
      <c r="B24" s="35"/>
      <c r="C24" s="30"/>
      <c r="D24" s="12" t="s">
        <v>8</v>
      </c>
      <c r="E24" s="13" t="s">
        <v>23</v>
      </c>
      <c r="F24" s="14">
        <f t="shared" si="1"/>
        <v>18868.399469999997</v>
      </c>
      <c r="G24" s="13">
        <f t="shared" si="2"/>
        <v>4400.0604700000004</v>
      </c>
      <c r="H24" s="13">
        <f t="shared" si="2"/>
        <v>536.49599999999998</v>
      </c>
      <c r="I24" s="13">
        <f t="shared" si="2"/>
        <v>1227.6680000000001</v>
      </c>
      <c r="J24" s="13">
        <f t="shared" si="2"/>
        <v>4234.7249999999995</v>
      </c>
      <c r="K24" s="13">
        <f t="shared" si="2"/>
        <v>4234.7249999999995</v>
      </c>
      <c r="L24" s="13">
        <f t="shared" si="2"/>
        <v>4234.7249999999995</v>
      </c>
    </row>
    <row r="25" spans="1:12" ht="15.75" thickBot="1">
      <c r="A25" s="22" t="s">
        <v>24</v>
      </c>
      <c r="B25" s="34" t="s">
        <v>25</v>
      </c>
      <c r="C25" s="22" t="s">
        <v>13</v>
      </c>
      <c r="D25" s="12" t="s">
        <v>6</v>
      </c>
      <c r="E25" s="13" t="s">
        <v>26</v>
      </c>
      <c r="F25" s="14">
        <f t="shared" si="1"/>
        <v>14529.108</v>
      </c>
      <c r="G25" s="13">
        <f>G26</f>
        <v>2493.482</v>
      </c>
      <c r="H25" s="13">
        <f t="shared" ref="H25:L25" si="3">H26</f>
        <v>49.451999999999998</v>
      </c>
      <c r="I25" s="13">
        <f t="shared" si="3"/>
        <v>738.721</v>
      </c>
      <c r="J25" s="13">
        <f t="shared" si="3"/>
        <v>3749.1509999999998</v>
      </c>
      <c r="K25" s="13">
        <f t="shared" si="3"/>
        <v>3749.1509999999998</v>
      </c>
      <c r="L25" s="13">
        <f t="shared" si="3"/>
        <v>3749.1509999999998</v>
      </c>
    </row>
    <row r="26" spans="1:12" ht="70.150000000000006" customHeight="1" thickBot="1">
      <c r="A26" s="30"/>
      <c r="B26" s="35"/>
      <c r="C26" s="30"/>
      <c r="D26" s="15" t="s">
        <v>8</v>
      </c>
      <c r="E26" s="16" t="s">
        <v>26</v>
      </c>
      <c r="F26" s="17">
        <f t="shared" si="1"/>
        <v>14529.108</v>
      </c>
      <c r="G26" s="16">
        <v>2493.482</v>
      </c>
      <c r="H26" s="16">
        <v>49.451999999999998</v>
      </c>
      <c r="I26" s="16">
        <v>738.721</v>
      </c>
      <c r="J26" s="16">
        <v>3749.1509999999998</v>
      </c>
      <c r="K26" s="16">
        <v>3749.1509999999998</v>
      </c>
      <c r="L26" s="16">
        <v>3749.1509999999998</v>
      </c>
    </row>
    <row r="27" spans="1:12" ht="15.75" thickBot="1">
      <c r="A27" s="22" t="s">
        <v>27</v>
      </c>
      <c r="B27" s="34" t="s">
        <v>28</v>
      </c>
      <c r="C27" s="22" t="s">
        <v>5</v>
      </c>
      <c r="D27" s="5" t="s">
        <v>6</v>
      </c>
      <c r="E27" s="6" t="s">
        <v>29</v>
      </c>
      <c r="F27" s="10">
        <f t="shared" si="1"/>
        <v>791.40300000000002</v>
      </c>
      <c r="G27" s="6">
        <f>G28</f>
        <v>507.83499999999998</v>
      </c>
      <c r="H27" s="6">
        <f t="shared" ref="H27:L27" si="4">H28</f>
        <v>70.543000000000006</v>
      </c>
      <c r="I27" s="6">
        <f t="shared" si="4"/>
        <v>55.786000000000001</v>
      </c>
      <c r="J27" s="6">
        <f t="shared" si="4"/>
        <v>52.412999999999997</v>
      </c>
      <c r="K27" s="6">
        <f t="shared" si="4"/>
        <v>52.412999999999997</v>
      </c>
      <c r="L27" s="6">
        <f t="shared" si="4"/>
        <v>52.412999999999997</v>
      </c>
    </row>
    <row r="28" spans="1:12" ht="117" customHeight="1" thickBot="1">
      <c r="A28" s="23"/>
      <c r="B28" s="36"/>
      <c r="C28" s="23"/>
      <c r="D28" s="5" t="s">
        <v>8</v>
      </c>
      <c r="E28" s="6" t="s">
        <v>29</v>
      </c>
      <c r="F28" s="10">
        <f t="shared" si="1"/>
        <v>791.40300000000002</v>
      </c>
      <c r="G28" s="6">
        <v>507.83499999999998</v>
      </c>
      <c r="H28" s="6">
        <v>70.543000000000006</v>
      </c>
      <c r="I28" s="6">
        <v>55.786000000000001</v>
      </c>
      <c r="J28" s="6">
        <v>52.412999999999997</v>
      </c>
      <c r="K28" s="6">
        <v>52.412999999999997</v>
      </c>
      <c r="L28" s="6">
        <v>52.412999999999997</v>
      </c>
    </row>
    <row r="29" spans="1:12" ht="15.75" thickBot="1">
      <c r="A29" s="1">
        <v>1</v>
      </c>
      <c r="B29" s="2">
        <v>2</v>
      </c>
      <c r="C29" s="2">
        <v>3</v>
      </c>
      <c r="D29" s="2">
        <v>4</v>
      </c>
      <c r="E29" s="2">
        <v>5</v>
      </c>
      <c r="F29" s="2">
        <v>6</v>
      </c>
      <c r="G29" s="2">
        <v>7</v>
      </c>
      <c r="H29" s="2">
        <v>8</v>
      </c>
      <c r="I29" s="2">
        <v>9</v>
      </c>
      <c r="J29" s="2">
        <v>10</v>
      </c>
      <c r="K29" s="2">
        <v>11</v>
      </c>
      <c r="L29" s="2">
        <v>12</v>
      </c>
    </row>
    <row r="30" spans="1:12" ht="15.75" thickBot="1">
      <c r="A30" s="22" t="s">
        <v>30</v>
      </c>
      <c r="B30" s="34" t="s">
        <v>31</v>
      </c>
      <c r="C30" s="22" t="s">
        <v>13</v>
      </c>
      <c r="D30" s="5" t="s">
        <v>6</v>
      </c>
      <c r="E30" s="6" t="s">
        <v>32</v>
      </c>
      <c r="F30" s="10">
        <f t="shared" si="1"/>
        <v>2987</v>
      </c>
      <c r="G30" s="6">
        <f>G31</f>
        <v>837.85500000000002</v>
      </c>
      <c r="H30" s="6">
        <f t="shared" ref="H30:L30" si="5">H31</f>
        <v>416.50099999999998</v>
      </c>
      <c r="I30" s="6">
        <f t="shared" si="5"/>
        <v>433.161</v>
      </c>
      <c r="J30" s="6">
        <f t="shared" si="5"/>
        <v>433.161</v>
      </c>
      <c r="K30" s="6">
        <f t="shared" si="5"/>
        <v>433.161</v>
      </c>
      <c r="L30" s="6">
        <f t="shared" si="5"/>
        <v>433.161</v>
      </c>
    </row>
    <row r="31" spans="1:12" ht="72" customHeight="1" thickBot="1">
      <c r="A31" s="23"/>
      <c r="B31" s="36"/>
      <c r="C31" s="23"/>
      <c r="D31" s="5" t="s">
        <v>8</v>
      </c>
      <c r="E31" s="6" t="s">
        <v>32</v>
      </c>
      <c r="F31" s="10">
        <f t="shared" si="1"/>
        <v>2987</v>
      </c>
      <c r="G31" s="6">
        <v>837.85500000000002</v>
      </c>
      <c r="H31" s="6">
        <v>416.50099999999998</v>
      </c>
      <c r="I31" s="6">
        <v>433.161</v>
      </c>
      <c r="J31" s="6">
        <v>433.161</v>
      </c>
      <c r="K31" s="6">
        <v>433.161</v>
      </c>
      <c r="L31" s="6">
        <v>433.161</v>
      </c>
    </row>
    <row r="32" spans="1:12" ht="15.75" thickBot="1">
      <c r="A32" s="22" t="s">
        <v>33</v>
      </c>
      <c r="B32" s="34" t="s">
        <v>34</v>
      </c>
      <c r="C32" s="22" t="s">
        <v>13</v>
      </c>
      <c r="D32" s="5" t="s">
        <v>6</v>
      </c>
      <c r="E32" s="6" t="s">
        <v>67</v>
      </c>
      <c r="F32" s="10">
        <f t="shared" si="1"/>
        <v>560.88846999999998</v>
      </c>
      <c r="G32" s="6">
        <f>G33</f>
        <v>560.88846999999998</v>
      </c>
      <c r="H32" s="6">
        <f t="shared" ref="H32:L32" si="6">H33</f>
        <v>0</v>
      </c>
      <c r="I32" s="6">
        <f t="shared" si="6"/>
        <v>0</v>
      </c>
      <c r="J32" s="6">
        <f t="shared" si="6"/>
        <v>0</v>
      </c>
      <c r="K32" s="6">
        <f t="shared" si="6"/>
        <v>0</v>
      </c>
      <c r="L32" s="6">
        <f t="shared" si="6"/>
        <v>0</v>
      </c>
    </row>
    <row r="33" spans="1:12" ht="47.45" customHeight="1" thickBot="1">
      <c r="A33" s="23"/>
      <c r="B33" s="36"/>
      <c r="C33" s="23"/>
      <c r="D33" s="5" t="s">
        <v>8</v>
      </c>
      <c r="E33" s="6" t="s">
        <v>67</v>
      </c>
      <c r="F33" s="10">
        <f t="shared" si="1"/>
        <v>560.88846999999998</v>
      </c>
      <c r="G33" s="6">
        <v>560.88846999999998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</row>
    <row r="34" spans="1:12" ht="24" customHeight="1" thickBot="1">
      <c r="A34" s="22" t="s">
        <v>35</v>
      </c>
      <c r="B34" s="34" t="s">
        <v>36</v>
      </c>
      <c r="C34" s="22" t="s">
        <v>5</v>
      </c>
      <c r="D34" s="12" t="s">
        <v>6</v>
      </c>
      <c r="E34" s="13" t="s">
        <v>37</v>
      </c>
      <c r="F34" s="14">
        <f>SUM(G35:L35)</f>
        <v>139049.87100000001</v>
      </c>
      <c r="G34" s="13">
        <f>G36</f>
        <v>22107.508000000002</v>
      </c>
      <c r="H34" s="13">
        <f t="shared" ref="H34:L34" si="7">H36</f>
        <v>15538.504000000001</v>
      </c>
      <c r="I34" s="13">
        <f t="shared" si="7"/>
        <v>23578.548999999999</v>
      </c>
      <c r="J34" s="13">
        <f t="shared" si="7"/>
        <v>25941.77</v>
      </c>
      <c r="K34" s="13">
        <f t="shared" si="7"/>
        <v>25941.77</v>
      </c>
      <c r="L34" s="13">
        <f t="shared" si="7"/>
        <v>25941.77</v>
      </c>
    </row>
    <row r="35" spans="1:12" ht="95.45" customHeight="1" thickBot="1">
      <c r="A35" s="30"/>
      <c r="B35" s="35"/>
      <c r="C35" s="30"/>
      <c r="D35" s="12" t="s">
        <v>8</v>
      </c>
      <c r="E35" s="13" t="s">
        <v>37</v>
      </c>
      <c r="F35" s="14">
        <v>139049.87100000001</v>
      </c>
      <c r="G35" s="13">
        <f>G37</f>
        <v>22107.508000000002</v>
      </c>
      <c r="H35" s="13">
        <v>15538.504000000001</v>
      </c>
      <c r="I35" s="13">
        <v>23578.548999999999</v>
      </c>
      <c r="J35" s="13">
        <v>25941.77</v>
      </c>
      <c r="K35" s="13">
        <v>25941.77</v>
      </c>
      <c r="L35" s="13">
        <v>25941.77</v>
      </c>
    </row>
    <row r="36" spans="1:12" ht="22.15" customHeight="1" thickBot="1">
      <c r="A36" s="22" t="s">
        <v>38</v>
      </c>
      <c r="B36" s="34" t="s">
        <v>39</v>
      </c>
      <c r="C36" s="22" t="s">
        <v>13</v>
      </c>
      <c r="D36" s="12" t="s">
        <v>6</v>
      </c>
      <c r="E36" s="13" t="s">
        <v>40</v>
      </c>
      <c r="F36" s="14">
        <f t="shared" ref="F36:F46" si="8">SUM(G36:L36)</f>
        <v>139049.87100000001</v>
      </c>
      <c r="G36" s="13">
        <f>G37</f>
        <v>22107.508000000002</v>
      </c>
      <c r="H36" s="13">
        <v>15538.504000000001</v>
      </c>
      <c r="I36" s="13">
        <v>23578.548999999999</v>
      </c>
      <c r="J36" s="13">
        <v>25941.77</v>
      </c>
      <c r="K36" s="13">
        <v>25941.77</v>
      </c>
      <c r="L36" s="13">
        <v>25941.77</v>
      </c>
    </row>
    <row r="37" spans="1:12" ht="74.45" customHeight="1" thickBot="1">
      <c r="A37" s="30"/>
      <c r="B37" s="35"/>
      <c r="C37" s="30"/>
      <c r="D37" s="15" t="s">
        <v>8</v>
      </c>
      <c r="E37" s="16" t="s">
        <v>40</v>
      </c>
      <c r="F37" s="17">
        <f t="shared" si="8"/>
        <v>139049.87100000001</v>
      </c>
      <c r="G37" s="16">
        <v>22107.508000000002</v>
      </c>
      <c r="H37" s="16">
        <v>15538.504000000001</v>
      </c>
      <c r="I37" s="16">
        <v>23578.548999999999</v>
      </c>
      <c r="J37" s="16">
        <v>25941.77</v>
      </c>
      <c r="K37" s="16">
        <v>25941.77</v>
      </c>
      <c r="L37" s="16">
        <v>25941.77</v>
      </c>
    </row>
    <row r="38" spans="1:12" ht="22.15" customHeight="1" thickBot="1">
      <c r="A38" s="22" t="s">
        <v>41</v>
      </c>
      <c r="B38" s="37" t="s">
        <v>42</v>
      </c>
      <c r="C38" s="22" t="s">
        <v>66</v>
      </c>
      <c r="D38" s="5" t="s">
        <v>6</v>
      </c>
      <c r="E38" s="6" t="s">
        <v>43</v>
      </c>
      <c r="F38" s="10">
        <f t="shared" si="8"/>
        <v>5406.7652400000006</v>
      </c>
      <c r="G38" s="6">
        <f>G41+G43+G45</f>
        <v>5406.7652400000006</v>
      </c>
      <c r="H38" s="6">
        <f t="shared" ref="H38:L39" si="9">H41+H43+H45</f>
        <v>0</v>
      </c>
      <c r="I38" s="6">
        <f t="shared" si="9"/>
        <v>0</v>
      </c>
      <c r="J38" s="6">
        <f t="shared" si="9"/>
        <v>0</v>
      </c>
      <c r="K38" s="6">
        <f t="shared" si="9"/>
        <v>0</v>
      </c>
      <c r="L38" s="6">
        <f t="shared" si="9"/>
        <v>0</v>
      </c>
    </row>
    <row r="39" spans="1:12" ht="120.6" customHeight="1" thickBot="1">
      <c r="A39" s="23"/>
      <c r="B39" s="39"/>
      <c r="C39" s="23"/>
      <c r="D39" s="5" t="s">
        <v>8</v>
      </c>
      <c r="E39" s="6" t="s">
        <v>43</v>
      </c>
      <c r="F39" s="10">
        <f t="shared" si="8"/>
        <v>5406.7652400000006</v>
      </c>
      <c r="G39" s="6">
        <f>G42+G44+G46</f>
        <v>5406.7652400000006</v>
      </c>
      <c r="H39" s="6">
        <f t="shared" si="9"/>
        <v>0</v>
      </c>
      <c r="I39" s="6">
        <f t="shared" si="9"/>
        <v>0</v>
      </c>
      <c r="J39" s="6">
        <f t="shared" si="9"/>
        <v>0</v>
      </c>
      <c r="K39" s="6">
        <f t="shared" si="9"/>
        <v>0</v>
      </c>
      <c r="L39" s="6">
        <f t="shared" si="9"/>
        <v>0</v>
      </c>
    </row>
    <row r="40" spans="1:12" ht="15.75" thickBot="1">
      <c r="A40" s="1">
        <v>1</v>
      </c>
      <c r="B40" s="2">
        <v>2</v>
      </c>
      <c r="C40" s="2">
        <v>3</v>
      </c>
      <c r="D40" s="2">
        <v>4</v>
      </c>
      <c r="E40" s="2">
        <v>5</v>
      </c>
      <c r="F40" s="2">
        <v>6</v>
      </c>
      <c r="G40" s="2">
        <v>7</v>
      </c>
      <c r="H40" s="2">
        <v>8</v>
      </c>
      <c r="I40" s="2">
        <v>9</v>
      </c>
      <c r="J40" s="2">
        <v>10</v>
      </c>
      <c r="K40" s="2">
        <v>11</v>
      </c>
      <c r="L40" s="2">
        <v>12</v>
      </c>
    </row>
    <row r="41" spans="1:12" ht="15.75" thickBot="1">
      <c r="A41" s="22" t="s">
        <v>44</v>
      </c>
      <c r="B41" s="34" t="s">
        <v>45</v>
      </c>
      <c r="C41" s="22" t="s">
        <v>68</v>
      </c>
      <c r="D41" s="5" t="s">
        <v>6</v>
      </c>
      <c r="E41" s="6" t="s">
        <v>46</v>
      </c>
      <c r="F41" s="10">
        <f t="shared" si="8"/>
        <v>1293.04261</v>
      </c>
      <c r="G41" s="18">
        <f>G42</f>
        <v>1293.04261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</row>
    <row r="42" spans="1:12" ht="61.9" customHeight="1" thickBot="1">
      <c r="A42" s="23"/>
      <c r="B42" s="36"/>
      <c r="C42" s="23"/>
      <c r="D42" s="5" t="s">
        <v>8</v>
      </c>
      <c r="E42" s="6" t="s">
        <v>46</v>
      </c>
      <c r="F42" s="10">
        <f t="shared" si="8"/>
        <v>1293.04261</v>
      </c>
      <c r="G42" s="6">
        <v>1293.04261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</row>
    <row r="43" spans="1:12" ht="15.75" thickBot="1">
      <c r="A43" s="22" t="s">
        <v>47</v>
      </c>
      <c r="B43" s="40" t="s">
        <v>48</v>
      </c>
      <c r="C43" s="22" t="s">
        <v>13</v>
      </c>
      <c r="D43" s="5" t="s">
        <v>6</v>
      </c>
      <c r="E43" s="6" t="s">
        <v>49</v>
      </c>
      <c r="F43" s="10">
        <f t="shared" si="8"/>
        <v>3713.7226300000002</v>
      </c>
      <c r="G43" s="6">
        <f>G44</f>
        <v>3713.7226300000002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</row>
    <row r="44" spans="1:12" ht="38.25" customHeight="1" thickBot="1">
      <c r="A44" s="23"/>
      <c r="B44" s="41"/>
      <c r="C44" s="23"/>
      <c r="D44" s="5" t="s">
        <v>8</v>
      </c>
      <c r="E44" s="6" t="s">
        <v>49</v>
      </c>
      <c r="F44" s="10">
        <f t="shared" si="8"/>
        <v>3713.7226300000002</v>
      </c>
      <c r="G44" s="6">
        <v>3713.7226300000002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</row>
    <row r="45" spans="1:12" ht="15.75" thickBot="1">
      <c r="A45" s="22" t="s">
        <v>50</v>
      </c>
      <c r="B45" s="34" t="s">
        <v>51</v>
      </c>
      <c r="C45" s="22" t="s">
        <v>13</v>
      </c>
      <c r="D45" s="5" t="s">
        <v>6</v>
      </c>
      <c r="E45" s="6" t="s">
        <v>52</v>
      </c>
      <c r="F45" s="10">
        <f t="shared" si="8"/>
        <v>400</v>
      </c>
      <c r="G45" s="6">
        <f>G46</f>
        <v>400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</row>
    <row r="46" spans="1:12" ht="60" customHeight="1" thickBot="1">
      <c r="A46" s="23"/>
      <c r="B46" s="36"/>
      <c r="C46" s="23"/>
      <c r="D46" s="5" t="s">
        <v>8</v>
      </c>
      <c r="E46" s="6" t="s">
        <v>52</v>
      </c>
      <c r="F46" s="10">
        <f t="shared" si="8"/>
        <v>400</v>
      </c>
      <c r="G46" s="6">
        <v>400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</row>
    <row r="48" spans="1:12">
      <c r="L48" t="s">
        <v>65</v>
      </c>
    </row>
  </sheetData>
  <mergeCells count="57">
    <mergeCell ref="I1:L1"/>
    <mergeCell ref="F6:L7"/>
    <mergeCell ref="G8:G9"/>
    <mergeCell ref="H8:H9"/>
    <mergeCell ref="I8:I9"/>
    <mergeCell ref="J8:J9"/>
    <mergeCell ref="K8:K9"/>
    <mergeCell ref="L8:L9"/>
    <mergeCell ref="A45:A46"/>
    <mergeCell ref="B45:B46"/>
    <mergeCell ref="C45:C46"/>
    <mergeCell ref="D6:D9"/>
    <mergeCell ref="A6:A9"/>
    <mergeCell ref="B43:B44"/>
    <mergeCell ref="A38:A39"/>
    <mergeCell ref="B38:B39"/>
    <mergeCell ref="A41:A42"/>
    <mergeCell ref="B41:B42"/>
    <mergeCell ref="C41:C42"/>
    <mergeCell ref="A43:A44"/>
    <mergeCell ref="C43:C44"/>
    <mergeCell ref="A36:A37"/>
    <mergeCell ref="B36:B37"/>
    <mergeCell ref="C36:C37"/>
    <mergeCell ref="A34:A35"/>
    <mergeCell ref="B34:B35"/>
    <mergeCell ref="C34:C35"/>
    <mergeCell ref="A30:A31"/>
    <mergeCell ref="B30:B31"/>
    <mergeCell ref="C30:C31"/>
    <mergeCell ref="A32:A33"/>
    <mergeCell ref="B32:B33"/>
    <mergeCell ref="C32:C33"/>
    <mergeCell ref="B23:B24"/>
    <mergeCell ref="C23:C24"/>
    <mergeCell ref="A27:A28"/>
    <mergeCell ref="B27:B28"/>
    <mergeCell ref="C27:C28"/>
    <mergeCell ref="A25:A26"/>
    <mergeCell ref="B25:B26"/>
    <mergeCell ref="C25:C26"/>
    <mergeCell ref="B6:B9"/>
    <mergeCell ref="C6:C9"/>
    <mergeCell ref="E6:E9"/>
    <mergeCell ref="F8:F9"/>
    <mergeCell ref="C38:C39"/>
    <mergeCell ref="A11:B13"/>
    <mergeCell ref="C11:C13"/>
    <mergeCell ref="A14:L14"/>
    <mergeCell ref="A15:A17"/>
    <mergeCell ref="B15:B17"/>
    <mergeCell ref="C15:C17"/>
    <mergeCell ref="A19:L19"/>
    <mergeCell ref="A20:A22"/>
    <mergeCell ref="B20:B22"/>
    <mergeCell ref="C20:C22"/>
    <mergeCell ref="A23:A24"/>
  </mergeCells>
  <pageMargins left="0.39" right="0.38" top="0.51" bottom="0.28999999999999998" header="0.17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КУИГ</dc:creator>
  <cp:lastModifiedBy>Пользователь</cp:lastModifiedBy>
  <cp:lastPrinted>2025-04-03T07:15:37Z</cp:lastPrinted>
  <dcterms:created xsi:type="dcterms:W3CDTF">2025-02-27T07:31:31Z</dcterms:created>
  <dcterms:modified xsi:type="dcterms:W3CDTF">2025-04-07T05:08:08Z</dcterms:modified>
</cp:coreProperties>
</file>